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1 ESTUDIO CONTABLE\Capacitaciones\"/>
    </mc:Choice>
  </mc:AlternateContent>
  <xr:revisionPtr revIDLastSave="0" documentId="13_ncr:1_{613D40B7-C011-4AC7-A8BA-A1B65C8AEA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RATIF 15.12" sheetId="3" r:id="rId1"/>
  </sheets>
  <definedNames>
    <definedName name="datosenero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2" roundtripDataSignature="AMtx7mgWzT0/FSyT06nCm5d60d6C2kzAcw=="/>
    </ext>
  </extLst>
</workbook>
</file>

<file path=xl/calcChain.xml><?xml version="1.0" encoding="utf-8"?>
<calcChain xmlns="http://schemas.openxmlformats.org/spreadsheetml/2006/main">
  <c r="H16" i="3" l="1"/>
  <c r="G16" i="3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I16" i="3" s="1"/>
  <c r="K8" i="3" l="1"/>
  <c r="L8" i="3" s="1"/>
  <c r="L9" i="3"/>
  <c r="K9" i="3"/>
  <c r="K10" i="3"/>
  <c r="L10" i="3" s="1"/>
  <c r="K15" i="3"/>
  <c r="L15" i="3" s="1"/>
  <c r="K11" i="3"/>
  <c r="L11" i="3" s="1"/>
  <c r="L14" i="3"/>
  <c r="K14" i="3"/>
  <c r="K12" i="3"/>
  <c r="L12" i="3" s="1"/>
  <c r="K13" i="3"/>
  <c r="L13" i="3"/>
  <c r="J7" i="3"/>
  <c r="J16" i="3" l="1"/>
  <c r="K7" i="3"/>
  <c r="K16" i="3" s="1"/>
  <c r="L7" i="3"/>
  <c r="L16" i="3" s="1"/>
</calcChain>
</file>

<file path=xl/sharedStrings.xml><?xml version="1.0" encoding="utf-8"?>
<sst xmlns="http://schemas.openxmlformats.org/spreadsheetml/2006/main" count="47" uniqueCount="41">
  <si>
    <t>Nº</t>
  </si>
  <si>
    <t>VENTAS</t>
  </si>
  <si>
    <t>PRODUCCION</t>
  </si>
  <si>
    <t>ADMINISTRACION</t>
  </si>
  <si>
    <t>PERIODO: 01/07/2022 A 31/12/2022</t>
  </si>
  <si>
    <t>PLANILLA GRATIFICACION: PAGO FCH MAXIMA 15/12/2022</t>
  </si>
  <si>
    <t>REGIMEN LABORAL: DECRETO LEGISLATIVO N° 1086 - PEQUEÑA EMPRESA</t>
  </si>
  <si>
    <t>DNI</t>
  </si>
  <si>
    <t>NOMBRES Y APELLIDOS</t>
  </si>
  <si>
    <t>CC</t>
  </si>
  <si>
    <t>FECHA INGRESO</t>
  </si>
  <si>
    <t>PERIODO COMPUTABLE</t>
  </si>
  <si>
    <t>SUELDO 
 BASICO</t>
  </si>
  <si>
    <t>ASIG. 
 FAMILIAR</t>
  </si>
  <si>
    <t>GRATIFICACION PROPORCIONAL</t>
  </si>
  <si>
    <t>50% GRATIFICACION PROPORCIONAL (MYPE)</t>
  </si>
  <si>
    <t>BONIFICACION ESSALUD 9%</t>
  </si>
  <si>
    <t>TOTAL GRATIFICACION A PAGAR</t>
  </si>
  <si>
    <t>TOTAL GENERAL</t>
  </si>
  <si>
    <t>Gratificaciónes</t>
  </si>
  <si>
    <t>La gratificación o/ trunca/ se calcula en base a los meses calendarios completos . Esto significa un trabajador que ingresa a laborar desde el primer día del mes hasta el último día del mes.</t>
  </si>
  <si>
    <t>Por otra parte, los días que no se consideran tiempo efectivamente laborado se deducirán a razón de un treintavo.</t>
  </si>
  <si>
    <t>DNI 001</t>
  </si>
  <si>
    <t>DNI 002</t>
  </si>
  <si>
    <t>DNI 003</t>
  </si>
  <si>
    <t>DNI 004</t>
  </si>
  <si>
    <t>DNI 005</t>
  </si>
  <si>
    <t>DNI 006</t>
  </si>
  <si>
    <t>DNI 007</t>
  </si>
  <si>
    <t>DNI 008</t>
  </si>
  <si>
    <t>DNI 009</t>
  </si>
  <si>
    <t>TRABAJADOR 1</t>
  </si>
  <si>
    <t>TRABAJADOR 2</t>
  </si>
  <si>
    <t>TRABAJADOR 3</t>
  </si>
  <si>
    <t>TRABAJADOR 4</t>
  </si>
  <si>
    <t>TRABAJADOR 5</t>
  </si>
  <si>
    <t>TRABAJADOR 6</t>
  </si>
  <si>
    <t>TRABAJADOR 7</t>
  </si>
  <si>
    <t>TRABAJADOR 8</t>
  </si>
  <si>
    <t>TRABAJADOR 9</t>
  </si>
  <si>
    <t>RAZON SOCIAL: EMPRESA DE 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</si>
</sst>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/m/yyyy"/>
  </numFmts>
  <fonts count="7" x14ac:knownFonts="1">
    <font>
      <sz val="11"/>
      <color theme="1"/>
      <name val="Calibri"/>
      <scheme val="minor"/>
    </font>
    <font>
      <sz val="8"/>
      <name val="Calibri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49" fontId="4" fillId="0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right"/>
    </xf>
    <xf numFmtId="4" fontId="4" fillId="0" borderId="4" xfId="0" applyNumberFormat="1" applyFont="1" applyFill="1" applyBorder="1"/>
    <xf numFmtId="165" fontId="4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3" xfId="0" applyFont="1" applyFill="1" applyBorder="1"/>
    <xf numFmtId="4" fontId="2" fillId="0" borderId="4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6" fillId="0" borderId="0" xfId="0" applyFont="1" applyFill="1"/>
    <xf numFmtId="0" fontId="4" fillId="2" borderId="4" xfId="0" applyFont="1" applyFill="1" applyBorder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92"/>
  <sheetViews>
    <sheetView tabSelected="1" workbookViewId="0">
      <pane ySplit="6" topLeftCell="A7" activePane="bottomLeft" state="frozen"/>
      <selection pane="bottomLeft" activeCell="E3" sqref="E3"/>
    </sheetView>
  </sheetViews>
  <sheetFormatPr baseColWidth="10" defaultColWidth="14.42578125" defaultRowHeight="15" customHeight="1" x14ac:dyDescent="0.25"/>
  <cols>
    <col min="1" max="1" width="4.85546875" style="4" customWidth="1"/>
    <col min="2" max="2" width="12.140625" style="4" customWidth="1"/>
    <col min="3" max="3" width="29.7109375" style="4" customWidth="1"/>
    <col min="4" max="4" width="15.140625" style="4" customWidth="1"/>
    <col min="5" max="5" width="14.42578125" style="4"/>
    <col min="6" max="6" width="16.85546875" style="4" customWidth="1"/>
    <col min="7" max="7" width="12.28515625" style="4" customWidth="1"/>
    <col min="8" max="8" width="9.28515625" style="4" customWidth="1"/>
    <col min="9" max="9" width="12" style="4" customWidth="1"/>
    <col min="10" max="10" width="15.85546875" style="4" customWidth="1"/>
    <col min="11" max="11" width="11.5703125" style="4" customWidth="1"/>
    <col min="12" max="16384" width="14.42578125" style="4"/>
  </cols>
  <sheetData>
    <row r="1" spans="1:26" x14ac:dyDescent="0.25">
      <c r="A1" s="1" t="s">
        <v>40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1" t="s">
        <v>4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" t="s">
        <v>5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1" t="s">
        <v>6</v>
      </c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5">
        <v>1</v>
      </c>
      <c r="K5" s="5">
        <v>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23" customFormat="1" ht="36.75" customHeight="1" x14ac:dyDescent="0.25">
      <c r="A6" s="6" t="s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5">
      <c r="A7" s="7">
        <v>1</v>
      </c>
      <c r="B7" s="8" t="s">
        <v>22</v>
      </c>
      <c r="C7" s="7" t="s">
        <v>31</v>
      </c>
      <c r="D7" s="7" t="s">
        <v>1</v>
      </c>
      <c r="E7" s="9">
        <v>44153</v>
      </c>
      <c r="F7" s="10">
        <v>6</v>
      </c>
      <c r="G7" s="11">
        <v>1025</v>
      </c>
      <c r="H7" s="12"/>
      <c r="I7" s="11">
        <f t="shared" ref="I7:I15" si="0">(G7+H7)/6*F7</f>
        <v>1025</v>
      </c>
      <c r="J7" s="11">
        <f t="shared" ref="J7:J15" si="1">+I7/2</f>
        <v>512.5</v>
      </c>
      <c r="K7" s="11">
        <f t="shared" ref="K7:K15" si="2">IF(J7&lt;1025,92.25,J7*9%)</f>
        <v>92.25</v>
      </c>
      <c r="L7" s="11">
        <f t="shared" ref="L7:L15" si="3">J7+K7</f>
        <v>604.75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7">
        <v>2</v>
      </c>
      <c r="B8" s="8" t="s">
        <v>23</v>
      </c>
      <c r="C8" s="7" t="s">
        <v>32</v>
      </c>
      <c r="D8" s="7" t="s">
        <v>1</v>
      </c>
      <c r="E8" s="9">
        <v>44774</v>
      </c>
      <c r="F8" s="10">
        <v>5</v>
      </c>
      <c r="G8" s="11">
        <v>1133.01</v>
      </c>
      <c r="H8" s="11"/>
      <c r="I8" s="11">
        <f t="shared" si="0"/>
        <v>944.17500000000007</v>
      </c>
      <c r="J8" s="11">
        <f t="shared" si="1"/>
        <v>472.08750000000003</v>
      </c>
      <c r="K8" s="11">
        <f t="shared" si="2"/>
        <v>92.25</v>
      </c>
      <c r="L8" s="11">
        <f t="shared" si="3"/>
        <v>564.33750000000009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7">
        <v>3</v>
      </c>
      <c r="B9" s="8" t="s">
        <v>24</v>
      </c>
      <c r="C9" s="7" t="s">
        <v>33</v>
      </c>
      <c r="D9" s="7" t="s">
        <v>2</v>
      </c>
      <c r="E9" s="9">
        <v>44652</v>
      </c>
      <c r="F9" s="10">
        <v>6</v>
      </c>
      <c r="G9" s="11">
        <v>1133.02</v>
      </c>
      <c r="H9" s="12"/>
      <c r="I9" s="11">
        <f t="shared" si="0"/>
        <v>1133.02</v>
      </c>
      <c r="J9" s="11">
        <f t="shared" si="1"/>
        <v>566.51</v>
      </c>
      <c r="K9" s="11">
        <f t="shared" si="2"/>
        <v>92.25</v>
      </c>
      <c r="L9" s="11">
        <f t="shared" si="3"/>
        <v>658.76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7">
        <v>4</v>
      </c>
      <c r="B10" s="8" t="s">
        <v>25</v>
      </c>
      <c r="C10" s="7" t="s">
        <v>34</v>
      </c>
      <c r="D10" s="7" t="s">
        <v>1</v>
      </c>
      <c r="E10" s="9">
        <v>44700</v>
      </c>
      <c r="F10" s="10">
        <v>6</v>
      </c>
      <c r="G10" s="11">
        <v>1025</v>
      </c>
      <c r="H10" s="11"/>
      <c r="I10" s="11">
        <f t="shared" si="0"/>
        <v>1025</v>
      </c>
      <c r="J10" s="11">
        <f t="shared" si="1"/>
        <v>512.5</v>
      </c>
      <c r="K10" s="11">
        <f t="shared" si="2"/>
        <v>92.25</v>
      </c>
      <c r="L10" s="11">
        <f t="shared" si="3"/>
        <v>604.75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7">
        <v>5</v>
      </c>
      <c r="B11" s="8" t="s">
        <v>26</v>
      </c>
      <c r="C11" s="7" t="s">
        <v>35</v>
      </c>
      <c r="D11" s="7" t="s">
        <v>2</v>
      </c>
      <c r="E11" s="9">
        <v>44155</v>
      </c>
      <c r="F11" s="10">
        <v>6</v>
      </c>
      <c r="G11" s="11">
        <v>2200</v>
      </c>
      <c r="H11" s="11"/>
      <c r="I11" s="11">
        <f t="shared" si="0"/>
        <v>2200</v>
      </c>
      <c r="J11" s="11">
        <f t="shared" si="1"/>
        <v>1100</v>
      </c>
      <c r="K11" s="11">
        <f t="shared" si="2"/>
        <v>99</v>
      </c>
      <c r="L11" s="11">
        <f t="shared" si="3"/>
        <v>1199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7">
        <v>6</v>
      </c>
      <c r="B12" s="8" t="s">
        <v>27</v>
      </c>
      <c r="C12" s="7" t="s">
        <v>36</v>
      </c>
      <c r="D12" s="7" t="s">
        <v>3</v>
      </c>
      <c r="E12" s="9">
        <v>43862</v>
      </c>
      <c r="F12" s="10">
        <v>6</v>
      </c>
      <c r="G12" s="11">
        <v>1246.32</v>
      </c>
      <c r="H12" s="12"/>
      <c r="I12" s="11">
        <f t="shared" si="0"/>
        <v>1246.32</v>
      </c>
      <c r="J12" s="11">
        <f t="shared" si="1"/>
        <v>623.16</v>
      </c>
      <c r="K12" s="11">
        <f t="shared" si="2"/>
        <v>92.25</v>
      </c>
      <c r="L12" s="11">
        <f t="shared" si="3"/>
        <v>715.41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7">
        <v>7</v>
      </c>
      <c r="B13" s="8" t="s">
        <v>28</v>
      </c>
      <c r="C13" s="7" t="s">
        <v>37</v>
      </c>
      <c r="D13" s="7" t="s">
        <v>3</v>
      </c>
      <c r="E13" s="13">
        <v>44834</v>
      </c>
      <c r="F13" s="21">
        <v>3</v>
      </c>
      <c r="G13" s="11">
        <v>1200</v>
      </c>
      <c r="H13" s="11"/>
      <c r="I13" s="11">
        <f t="shared" si="0"/>
        <v>600</v>
      </c>
      <c r="J13" s="11">
        <f t="shared" si="1"/>
        <v>300</v>
      </c>
      <c r="K13" s="11">
        <f t="shared" si="2"/>
        <v>92.25</v>
      </c>
      <c r="L13" s="11">
        <f t="shared" si="3"/>
        <v>392.25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7">
        <v>8</v>
      </c>
      <c r="B14" s="8" t="s">
        <v>29</v>
      </c>
      <c r="C14" s="7" t="s">
        <v>38</v>
      </c>
      <c r="D14" s="7" t="s">
        <v>1</v>
      </c>
      <c r="E14" s="9">
        <v>44896</v>
      </c>
      <c r="F14" s="21">
        <v>1</v>
      </c>
      <c r="G14" s="11">
        <v>1025</v>
      </c>
      <c r="H14" s="11"/>
      <c r="I14" s="11">
        <f t="shared" si="0"/>
        <v>170.83333333333334</v>
      </c>
      <c r="J14" s="11">
        <f t="shared" si="1"/>
        <v>85.416666666666671</v>
      </c>
      <c r="K14" s="11">
        <f t="shared" si="2"/>
        <v>92.25</v>
      </c>
      <c r="L14" s="11">
        <f t="shared" si="3"/>
        <v>177.66666666666669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7">
        <v>9</v>
      </c>
      <c r="B15" s="8" t="s">
        <v>30</v>
      </c>
      <c r="C15" s="7" t="s">
        <v>39</v>
      </c>
      <c r="D15" s="7" t="s">
        <v>1</v>
      </c>
      <c r="E15" s="9">
        <v>44700</v>
      </c>
      <c r="F15" s="10">
        <v>6</v>
      </c>
      <c r="G15" s="11">
        <v>1025</v>
      </c>
      <c r="H15" s="11"/>
      <c r="I15" s="11">
        <f t="shared" si="0"/>
        <v>1025</v>
      </c>
      <c r="J15" s="11">
        <f t="shared" si="1"/>
        <v>512.5</v>
      </c>
      <c r="K15" s="11">
        <f t="shared" si="2"/>
        <v>92.25</v>
      </c>
      <c r="L15" s="11">
        <f t="shared" si="3"/>
        <v>604.75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14" t="s">
        <v>18</v>
      </c>
      <c r="B16" s="15"/>
      <c r="C16" s="15"/>
      <c r="D16" s="15"/>
      <c r="E16" s="15"/>
      <c r="F16" s="16"/>
      <c r="G16" s="17">
        <f t="shared" ref="G16:L16" si="4">SUM(G7:G15)</f>
        <v>11012.35</v>
      </c>
      <c r="H16" s="17">
        <f t="shared" si="4"/>
        <v>0</v>
      </c>
      <c r="I16" s="17">
        <f t="shared" si="4"/>
        <v>9369.3483333333334</v>
      </c>
      <c r="J16" s="17">
        <f t="shared" si="4"/>
        <v>4684.6741666666667</v>
      </c>
      <c r="K16" s="17">
        <f t="shared" si="4"/>
        <v>837</v>
      </c>
      <c r="L16" s="17">
        <f t="shared" si="4"/>
        <v>5521.6741666666667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1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19" t="s">
        <v>19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 t="s">
        <v>20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3" t="s">
        <v>21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</sheetData>
  <mergeCells count="5">
    <mergeCell ref="A1:D1"/>
    <mergeCell ref="A2:C2"/>
    <mergeCell ref="A3:D3"/>
    <mergeCell ref="A4:E4"/>
    <mergeCell ref="A16:F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GRATIF 15.12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ADMINIST</cp:lastModifiedBy>
  <dcterms:created xsi:type="dcterms:W3CDTF">2013-04-24T04:52:17Z</dcterms:created>
  <dcterms:modified xsi:type="dcterms:W3CDTF">2022-12-29T18:01:18Z</dcterms:modified>
</cp:coreProperties>
</file>